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CONTABLE\"/>
    </mc:Choice>
  </mc:AlternateContent>
  <bookViews>
    <workbookView xWindow="0" yWindow="0" windowWidth="19425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9" i="64" l="1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<sst xmlns="http://schemas.openxmlformats.org/spreadsheetml/2006/main" count="894" uniqueCount="630">
  <si>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</si>
  <si>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</si>
  <si>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</si>
  <si>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</si>
  <si>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</si>
  <si>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</si>
  <si>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</si>
  <si>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</si>
  <si>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</si>
  <si>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</si>
  <si>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</si>
  <si>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</si>
  <si>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</si>
  <si>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</si>
  <si>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</si>
  <si>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</si>
  <si>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</si>
  <si>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</si>
  <si>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</si>
  <si>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</si>
  <si>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</si>
  <si>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</si>
  <si>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</si>
  <si>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</si>
  <si>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</si>
  <si>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</si>
  <si>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</si>
  <si>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</si>
  <si>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</si>
  <si>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</si>
  <si>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</si>
  <si>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</si>
  <si>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</si>
  <si>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</si>
  <si>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</si>
  <si>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</si>
  <si>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</si>
  <si>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</si>
  <si>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</si>
  <si>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</si>
  <si>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</si>
  <si>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</si>
  <si>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</si>
  <si>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</si>
  <si>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</si>
  <si>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</si>
  <si>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</si>
  <si>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</si>
  <si>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</si>
  <si>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</si>
  <si>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</si>
  <si>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</si>
  <si>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</si>
  <si>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</si>
  <si>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</si>
  <si>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</si>
  <si>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</si>
  <si>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</si>
  <si>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</si>
  <si>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</si>
  <si>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</si>
  <si>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</si>
  <si>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</si>
  <si>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</si>
  <si>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</si>
  <si>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</si>
  <si>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</si>
  <si>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</si>
  <si>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</si>
  <si>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</si>
  <si>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</si>
  <si>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</si>
  <si>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</si>
  <si>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</si>
  <si>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</si>
  <si>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</si>
  <si>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</si>
  <si>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</si>
  <si>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</si>
  <si>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</si>
  <si>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</si>
  <si>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</si>
  <si>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</si>
  <si>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</si>
  <si>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</si>
  <si>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</si>
  <si>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</si>
  <si>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</si>
  <si>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</si>
  <si>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</si>
  <si>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</si>
  <si>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</si>
  <si>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</si>
  <si>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</si>
  <si>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</si>
  <si>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</si>
  <si>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</si>
  <si>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</si>
  <si>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</si>
  <si>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</si>
  <si>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</si>
  <si>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</si>
  <si>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</si>
  <si>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</si>
  <si>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</si>
  <si>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</si>
  <si>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</si>
  <si>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</si>
  <si>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</si>
  <si>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</si>
  <si>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</si>
  <si>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</si>
  <si>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</si>
  <si>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</si>
  <si>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</si>
  <si>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</si>
  <si>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</si>
  <si>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</si>
  <si>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</si>
  <si>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</si>
  <si>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</si>
  <si>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</si>
  <si>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</si>
  <si>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</si>
  <si>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</si>
  <si>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</si>
  <si>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</si>
  <si>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</si>
  <si>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</si>
  <si>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</si>
  <si>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</si>
  <si>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</si>
  <si>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</si>
  <si>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</si>
  <si>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</si>
  <si>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</si>
  <si>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</si>
  <si>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</si>
  <si>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</si>
  <si>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</si>
  <si>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</si>
  <si>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</si>
  <si>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</si>
  <si>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</si>
  <si>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</si>
  <si>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</si>
  <si>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</si>
  <si>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</si>
  <si>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</si>
  <si>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</si>
  <si>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</si>
  <si>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</si>
  <si>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</si>
  <si>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</si>
  <si>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</si>
  <si>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</si>
  <si>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</si>
  <si>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</si>
  <si>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</si>
  <si>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</si>
  <si>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</si>
  <si>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</si>
  <si>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</si>
  <si>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</si>
  <si>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</si>
  <si>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</si>
  <si>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</si>
  <si>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</si>
  <si>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</si>
  <si>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</si>
  <si>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</si>
  <si>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</si>
  <si>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</si>
  <si>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</si>
  <si>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</si>
  <si>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</si>
  <si>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</si>
  <si>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</si>
  <si>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</si>
  <si>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</si>
  <si>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</si>
  <si>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</si>
  <si>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</si>
  <si>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</si>
  <si>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</si>
  <si>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</si>
  <si>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</si>
  <si>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</si>
  <si>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</si>
  <si>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</si>
  <si>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</si>
  <si>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</si>
  <si>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</si>
  <si>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</si>
  <si>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</si>
  <si>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</si>
  <si>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</si>
  <si>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</si>
  <si>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</si>
  <si>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</si>
  <si>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</si>
  <si>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</si>
  <si>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</si>
  <si>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</si>
  <si>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</si>
  <si>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</si>
  <si>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</si>
  <si>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</si>
  <si>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</si>
  <si>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</si>
  <si>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</si>
  <si>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</si>
  <si>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</si>
  <si>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</si>
  <si>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</si>
  <si>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</si>
  <si>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</si>
  <si>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</si>
  <si>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</si>
  <si>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</si>
  <si>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</si>
  <si>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</si>
  <si>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</si>
  <si>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</si>
  <si>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</si>
  <si>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</si>
  <si>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</si>
  <si>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</si>
  <si>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</si>
  <si>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</si>
  <si>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</si>
  <si>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</si>
  <si>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</si>
  <si>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</si>
  <si>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</si>
  <si>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</si>
  <si>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</si>
  <si>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</si>
  <si>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</si>
  <si>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</si>
  <si>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</si>
  <si>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</si>
  <si>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</si>
  <si>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</si>
  <si>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</si>
  <si>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</si>
  <si>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</si>
  <si>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</si>
  <si>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</si>
  <si>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</si>
  <si>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</si>
  <si>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</si>
  <si>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</si>
  <si>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</si>
  <si>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</si>
  <si>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</si>
  <si>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</si>
  <si>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</si>
  <si>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</si>
  <si>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</si>
  <si>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</si>
  <si>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</si>
  <si>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</si>
  <si>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</si>
  <si>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</si>
  <si>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</si>
  <si>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</si>
  <si>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</si>
  <si>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</si>
  <si>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</si>
  <si>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</si>
  <si>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</si>
  <si>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</si>
  <si>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</si>
  <si>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</si>
  <si>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</si>
  <si>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</si>
  <si>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</si>
  <si>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</si>
  <si>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</si>
  <si>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</si>
  <si>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</si>
  <si>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</si>
  <si>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</si>
  <si>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</si>
  <si>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</si>
  <si>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</si>
  <si>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</si>
  <si>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</si>
  <si>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</si>
  <si>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</si>
  <si>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</si>
  <si>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</si>
  <si>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</si>
  <si>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</si>
  <si>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</si>
  <si>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</si>
  <si>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</si>
  <si>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</si>
  <si>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</si>
  <si>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</si>
  <si>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</si>
  <si>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</si>
  <si>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</si>
  <si>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</si>
  <si>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</si>
  <si>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</si>
  <si>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</si>
  <si>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</si>
  <si>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</si>
  <si>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</si>
  <si>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</si>
  <si>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</si>
  <si>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</si>
  <si>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</si>
  <si>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</si>
  <si>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</si>
  <si>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</si>
  <si>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</si>
  <si>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</si>
  <si>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</si>
  <si>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</si>
  <si>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</si>
  <si>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</si>
  <si>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</si>
  <si>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</si>
  <si>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</si>
  <si>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</si>
  <si>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</si>
  <si>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</si>
  <si>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</si>
  <si>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</si>
  <si>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</si>
  <si>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</si>
  <si>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</si>
  <si>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</si>
  <si>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</si>
  <si>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</si>
  <si>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</si>
  <si>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</si>
  <si>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</si>
  <si>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</si>
  <si>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</si>
  <si>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</si>
  <si>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</si>
  <si>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</si>
  <si>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</si>
  <si>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</si>
  <si>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</si>
  <si>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</si>
  <si>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</si>
  <si>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</si>
  <si>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</si>
  <si>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</si>
  <si>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</si>
  <si>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</si>
  <si>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</si>
  <si>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</si>
  <si>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</si>
  <si>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</si>
  <si>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</si>
  <si>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</si>
  <si>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</si>
  <si>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</si>
  <si>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</si>
  <si>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</si>
  <si>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</si>
  <si>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</si>
  <si>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</si>
  <si>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</si>
  <si>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</si>
  <si>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</si>
  <si>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</si>
  <si>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</si>
  <si>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</si>
  <si>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</si>
  <si>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</si>
  <si>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</si>
  <si>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</si>
  <si>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</si>
  <si>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</si>
  <si>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</si>
  <si>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</si>
  <si>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</si>
  <si>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</si>
  <si>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</si>
  <si>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</si>
  <si>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</si>
  <si>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</si>
  <si>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</si>
  <si>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</si>
  <si>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</si>
  <si>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</si>
  <si>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</si>
  <si>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</si>
  <si>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</si>
  <si>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</si>
  <si>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</si>
  <si>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</si>
  <si>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</si>
  <si>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</si>
  <si>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</si>
  <si>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</si>
  <si>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</si>
  <si>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</si>
  <si>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</si>
  <si>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</si>
  <si>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</si>
  <si>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</si>
  <si>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</si>
  <si>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</si>
  <si>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</si>
  <si>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</si>
  <si>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</si>
  <si>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</si>
  <si>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</si>
  <si>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</si>
  <si>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</si>
  <si>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</si>
  <si>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</si>
  <si>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</si>
  <si>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</si>
  <si>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</si>
  <si>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</si>
  <si>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</si>
  <si>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</si>
  <si>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</si>
  <si>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</si>
  <si>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</si>
  <si>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</si>
  <si>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</si>
  <si>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</si>
  <si>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</si>
  <si>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</si>
  <si>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</si>
  <si>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</si>
  <si>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</si>
  <si>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</si>
  <si>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</si>
  <si>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</si>
  <si>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</si>
  <si>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</si>
  <si>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</si>
  <si>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</si>
  <si>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</si>
  <si>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</si>
  <si>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</si>
  <si>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</si>
  <si>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</si>
  <si>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</si>
  <si>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</si>
  <si>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</si>
  <si>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</si>
  <si>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</si>
  <si>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</si>
  <si>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</si>
  <si>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</si>
  <si>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</si>
  <si>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</si>
  <si>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</si>
  <si>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</si>
  <si>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</si>
  <si>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</si>
  <si>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</si>
  <si>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</si>
  <si>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</si>
  <si>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</si>
  <si>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</si>
  <si>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</si>
  <si>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</si>
  <si>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</si>
  <si>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</si>
  <si>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</si>
  <si>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</si>
  <si>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</si>
  <si>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</si>
  <si>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</si>
  <si>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</si>
  <si>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</si>
  <si>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</si>
  <si>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</si>
  <si>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</si>
  <si>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</si>
  <si>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</si>
  <si>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</si>
  <si>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</si>
  <si>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</si>
  <si>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</si>
  <si>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</si>
  <si>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</si>
  <si>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</si>
  <si>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</si>
  <si>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</si>
  <si>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</si>
  <si>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</si>
  <si>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</si>
  <si>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</si>
  <si>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</si>
  <si>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</si>
  <si>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</si>
  <si>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</si>
  <si>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</si>
  <si>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</si>
  <si>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</si>
  <si>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</si>
  <si>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</si>
  <si>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</si>
  <si>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</si>
  <si>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</si>
  <si>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</si>
  <si>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</si>
  <si>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</si>
  <si>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</si>
  <si>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</si>
  <si>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</si>
  <si>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</si>
  <si>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</si>
  <si>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</si>
  <si>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</si>
  <si>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</si>
  <si>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</si>
  <si>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</si>
  <si>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</si>
  <si>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</si>
  <si>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</si>
  <si>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</si>
  <si>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</si>
  <si>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</si>
  <si>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</si>
  <si>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</si>
  <si>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</si>
  <si>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</si>
  <si>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</si>
  <si>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</si>
  <si>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</si>
  <si>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</si>
  <si>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</si>
  <si>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</si>
  <si>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</si>
  <si>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</si>
  <si>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</si>
  <si>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</si>
  <si>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</si>
  <si>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</si>
  <si>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</si>
  <si>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</si>
  <si>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</si>
  <si>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</si>
  <si>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</si>
  <si>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</si>
  <si>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</si>
  <si>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</si>
  <si>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</si>
  <si>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</si>
  <si>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</si>
  <si>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</si>
  <si>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</si>
  <si>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</si>
  <si>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</si>
  <si>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</si>
  <si>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</si>
  <si>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</si>
  <si>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</si>
  <si>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</si>
  <si>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</si>
  <si>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</si>
  <si>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</si>
  <si>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</si>
  <si>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</si>
  <si>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</si>
  <si>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</si>
  <si>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</si>
  <si>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</si>
  <si>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</si>
  <si>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</si>
  <si>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</si>
  <si>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</si>
  <si>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</si>
  <si>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</si>
  <si>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</si>
  <si>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</si>
  <si>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</si>
  <si>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</si>
  <si>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</si>
  <si>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</si>
  <si>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</si>
  <si>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</si>
  <si>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</si>
  <si>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</si>
  <si>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</si>
  <si>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</si>
  <si>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</si>
  <si>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</si>
  <si>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</si>
  <si>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</si>
  <si>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</si>
  <si>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</si>
  <si>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</si>
  <si>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</si>
  <si>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</si>
  <si>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</si>
  <si>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</si>
  <si>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</si>
  <si>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</si>
  <si>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</si>
  <si>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</si>
  <si>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</si>
  <si>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</si>
  <si>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</si>
  <si>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</si>
  <si>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</si>
  <si>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</si>
  <si>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</si>
  <si>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</si>
  <si>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</si>
  <si>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</si>
  <si>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</si>
  <si>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</si>
  <si>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</si>
  <si>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</si>
  <si>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</si>
  <si>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</si>
  <si>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</si>
  <si>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</si>
  <si>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</si>
  <si>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</si>
  <si>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JUNTA MUNICIPAL DE AGUA POTABLE Y ALCANTARILLADO DE SAN FELIPE, GTO.</t>
  </si>
  <si>
    <t>CORRESPONDIENTE DEL 1 DE ENERO AL 31 DE DICIEMBRE DEL 2020</t>
  </si>
  <si>
    <t xml:space="preserve">                                                                                                      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</si>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</sst>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4" fontId="8" fillId="0" borderId="0" xfId="10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0" fillId="0" borderId="0" xfId="0" applyProtection="1">
      <protection locked="0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3"/>
  <sheetViews>
    <sheetView tabSelected="1" zoomScaleNormal="100" zoomScaleSheetLayoutView="100" workbookViewId="0">
      <pane ySplit="4" topLeftCell="A11" activePane="bottomLeft" state="frozen"/>
      <selection activeCell="A14" sqref="A14:B14"/>
      <selection pane="bottomLeft" activeCell="A43" sqref="A43:F43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0" t="s">
        <v>626</v>
      </c>
      <c r="B1" s="140"/>
      <c r="C1" s="19"/>
      <c r="D1" s="16" t="s">
        <v>614</v>
      </c>
      <c r="E1" s="17">
        <v>2020</v>
      </c>
    </row>
    <row r="2" spans="1:5" ht="18.95" customHeight="1" x14ac:dyDescent="0.2">
      <c r="A2" s="141" t="s">
        <v>613</v>
      </c>
      <c r="B2" s="141"/>
      <c r="C2" s="38"/>
      <c r="D2" s="16" t="s">
        <v>615</v>
      </c>
      <c r="E2" s="19" t="s">
        <v>617</v>
      </c>
    </row>
    <row r="3" spans="1:5" ht="18.95" customHeight="1" x14ac:dyDescent="0.2">
      <c r="A3" s="142" t="s">
        <v>627</v>
      </c>
      <c r="B3" s="142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6" x14ac:dyDescent="0.2">
      <c r="A33" s="7"/>
      <c r="B33" s="9"/>
    </row>
    <row r="34" spans="1:6" x14ac:dyDescent="0.2">
      <c r="A34" s="47" t="s">
        <v>49</v>
      </c>
      <c r="B34" s="48" t="s">
        <v>44</v>
      </c>
    </row>
    <row r="35" spans="1:6" x14ac:dyDescent="0.2">
      <c r="A35" s="47" t="s">
        <v>50</v>
      </c>
      <c r="B35" s="48" t="s">
        <v>45</v>
      </c>
    </row>
    <row r="36" spans="1:6" x14ac:dyDescent="0.2">
      <c r="A36" s="7"/>
      <c r="B36" s="10"/>
    </row>
    <row r="37" spans="1:6" x14ac:dyDescent="0.2">
      <c r="A37" s="7"/>
      <c r="B37" s="8" t="s">
        <v>47</v>
      </c>
    </row>
    <row r="38" spans="1:6" x14ac:dyDescent="0.2">
      <c r="A38" s="7" t="s">
        <v>48</v>
      </c>
      <c r="B38" s="48" t="s">
        <v>32</v>
      </c>
    </row>
    <row r="39" spans="1:6" x14ac:dyDescent="0.2">
      <c r="A39" s="7"/>
      <c r="B39" s="48" t="s">
        <v>33</v>
      </c>
    </row>
    <row r="40" spans="1:6" ht="12" thickBot="1" x14ac:dyDescent="0.25">
      <c r="A40" s="11"/>
      <c r="B40" s="12"/>
    </row>
    <row r="42" spans="1:6" x14ac:dyDescent="0.2">
      <c r="A42" s="103"/>
    </row>
    <row r="43" spans="1:6" ht="15" x14ac:dyDescent="0.25">
      <c r="A43" s="166" t="s">
        <v>629</v>
      </c>
      <c r="B43" s="166"/>
      <c r="C43" s="166"/>
      <c r="D43" s="166"/>
      <c r="E43" s="166"/>
      <c r="F43" s="166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5" sqref="A5"/>
    </sheetView>
  </sheetViews>
  <sheetFormatPr baseColWidth="10" defaultColWidth="11.42578125" defaultRowHeight="11.25" x14ac:dyDescent="0.2"/>
  <cols>
    <col min="1" max="1" width="3.42578125" style="41" customWidth="1"/>
    <col min="2" max="2" width="63.140625" style="41" customWidth="1"/>
    <col min="3" max="3" width="17.5703125" style="41" customWidth="1"/>
    <col min="4" max="16384" width="11.42578125" style="41"/>
  </cols>
  <sheetData>
    <row r="1" spans="1:3" s="39" customFormat="1" ht="18" customHeight="1" x14ac:dyDescent="0.25">
      <c r="A1" s="146" t="s">
        <v>626</v>
      </c>
      <c r="B1" s="147"/>
      <c r="C1" s="148"/>
    </row>
    <row r="2" spans="1:3" s="39" customFormat="1" ht="18" customHeight="1" x14ac:dyDescent="0.25">
      <c r="A2" s="149" t="s">
        <v>44</v>
      </c>
      <c r="B2" s="150"/>
      <c r="C2" s="151"/>
    </row>
    <row r="3" spans="1:3" s="39" customFormat="1" ht="18" customHeight="1" x14ac:dyDescent="0.25">
      <c r="A3" s="149" t="s">
        <v>627</v>
      </c>
      <c r="B3" s="150"/>
      <c r="C3" s="151"/>
    </row>
    <row r="4" spans="1:3" s="42" customFormat="1" ht="18" customHeight="1" x14ac:dyDescent="0.2">
      <c r="A4" s="152" t="s">
        <v>624</v>
      </c>
      <c r="B4" s="153"/>
      <c r="C4" s="154"/>
    </row>
    <row r="5" spans="1:3" s="40" customFormat="1" x14ac:dyDescent="0.2">
      <c r="A5" s="60" t="s">
        <v>529</v>
      </c>
      <c r="B5" s="60"/>
      <c r="C5" s="61">
        <v>32748180.899999999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32748180.899999999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workbookViewId="0">
      <selection activeCell="E38" sqref="E38"/>
    </sheetView>
  </sheetViews>
  <sheetFormatPr baseColWidth="10" defaultColWidth="11.42578125" defaultRowHeight="11.25" x14ac:dyDescent="0.2"/>
  <cols>
    <col min="1" max="1" width="3.5703125" style="41" customWidth="1"/>
    <col min="2" max="2" width="62.140625" style="41" customWidth="1"/>
    <col min="3" max="3" width="17.5703125" style="41" customWidth="1"/>
    <col min="4" max="16384" width="11.42578125" style="41"/>
  </cols>
  <sheetData>
    <row r="1" spans="1:3" s="43" customFormat="1" ht="18.95" customHeight="1" x14ac:dyDescent="0.25">
      <c r="A1" s="155" t="s">
        <v>626</v>
      </c>
      <c r="B1" s="156"/>
      <c r="C1" s="157"/>
    </row>
    <row r="2" spans="1:3" s="43" customFormat="1" ht="18.95" customHeight="1" x14ac:dyDescent="0.25">
      <c r="A2" s="158" t="s">
        <v>45</v>
      </c>
      <c r="B2" s="159"/>
      <c r="C2" s="160"/>
    </row>
    <row r="3" spans="1:3" s="43" customFormat="1" ht="18.95" customHeight="1" x14ac:dyDescent="0.25">
      <c r="A3" s="158" t="s">
        <v>627</v>
      </c>
      <c r="B3" s="159"/>
      <c r="C3" s="160"/>
    </row>
    <row r="4" spans="1:3" s="44" customFormat="1" x14ac:dyDescent="0.2">
      <c r="A4" s="152" t="s">
        <v>624</v>
      </c>
      <c r="B4" s="153"/>
      <c r="C4" s="154"/>
    </row>
    <row r="5" spans="1:3" x14ac:dyDescent="0.2">
      <c r="A5" s="91" t="s">
        <v>542</v>
      </c>
      <c r="B5" s="60"/>
      <c r="C5" s="84">
        <v>33050848.199999999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6596805.4700000007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 t="s">
        <v>628</v>
      </c>
    </row>
    <row r="10" spans="1:3" x14ac:dyDescent="0.2">
      <c r="A10" s="100">
        <v>2.2999999999999998</v>
      </c>
      <c r="B10" s="83" t="s">
        <v>240</v>
      </c>
      <c r="C10" s="93">
        <v>58798.97</v>
      </c>
    </row>
    <row r="11" spans="1:3" x14ac:dyDescent="0.2">
      <c r="A11" s="100">
        <v>2.4</v>
      </c>
      <c r="B11" s="83" t="s">
        <v>241</v>
      </c>
      <c r="C11" s="93">
        <v>30595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72711.850000000006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6349380.6100000003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85319.039999999994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383131.68</v>
      </c>
    </row>
    <row r="31" spans="1:3" x14ac:dyDescent="0.2">
      <c r="A31" s="100" t="s">
        <v>564</v>
      </c>
      <c r="B31" s="83" t="s">
        <v>442</v>
      </c>
      <c r="C31" s="93">
        <v>383131.68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6" x14ac:dyDescent="0.2">
      <c r="A33" s="100" t="s">
        <v>566</v>
      </c>
      <c r="B33" s="83" t="s">
        <v>452</v>
      </c>
      <c r="C33" s="93">
        <v>0</v>
      </c>
    </row>
    <row r="34" spans="1:6" x14ac:dyDescent="0.2">
      <c r="A34" s="100" t="s">
        <v>567</v>
      </c>
      <c r="B34" s="83" t="s">
        <v>568</v>
      </c>
      <c r="C34" s="93">
        <v>0</v>
      </c>
    </row>
    <row r="35" spans="1:6" x14ac:dyDescent="0.2">
      <c r="A35" s="100" t="s">
        <v>569</v>
      </c>
      <c r="B35" s="83" t="s">
        <v>570</v>
      </c>
      <c r="C35" s="93">
        <v>0</v>
      </c>
    </row>
    <row r="36" spans="1:6" x14ac:dyDescent="0.2">
      <c r="A36" s="100" t="s">
        <v>571</v>
      </c>
      <c r="B36" s="83" t="s">
        <v>460</v>
      </c>
      <c r="C36" s="93">
        <v>0</v>
      </c>
    </row>
    <row r="37" spans="1:6" x14ac:dyDescent="0.2">
      <c r="A37" s="100" t="s">
        <v>572</v>
      </c>
      <c r="B37" s="92" t="s">
        <v>573</v>
      </c>
      <c r="C37" s="99">
        <v>0</v>
      </c>
    </row>
    <row r="38" spans="1:6" x14ac:dyDescent="0.2">
      <c r="A38" s="85"/>
      <c r="B38" s="88"/>
      <c r="C38" s="89"/>
    </row>
    <row r="39" spans="1:6" x14ac:dyDescent="0.2">
      <c r="A39" s="90" t="s">
        <v>85</v>
      </c>
      <c r="B39" s="60"/>
      <c r="C39" s="61">
        <f>C5-C7+C30</f>
        <v>26837174.409999996</v>
      </c>
      <c r="F39" s="139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9" sqref="B9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5703125" style="31" bestFit="1" customWidth="1"/>
    <col min="6" max="6" width="19.42578125" style="31" customWidth="1"/>
    <col min="7" max="7" width="20.5703125" style="31" customWidth="1"/>
    <col min="8" max="10" width="20.42578125" style="31" customWidth="1"/>
    <col min="11" max="16384" width="9.140625" style="31"/>
  </cols>
  <sheetData>
    <row r="1" spans="1:10" ht="18.95" customHeight="1" x14ac:dyDescent="0.2">
      <c r="A1" s="145" t="s">
        <v>626</v>
      </c>
      <c r="B1" s="161"/>
      <c r="C1" s="161"/>
      <c r="D1" s="161"/>
      <c r="E1" s="161"/>
      <c r="F1" s="161"/>
      <c r="G1" s="29" t="s">
        <v>614</v>
      </c>
      <c r="H1" s="30">
        <v>2020</v>
      </c>
    </row>
    <row r="2" spans="1:10" ht="18.95" customHeight="1" x14ac:dyDescent="0.2">
      <c r="A2" s="145" t="s">
        <v>625</v>
      </c>
      <c r="B2" s="161"/>
      <c r="C2" s="161"/>
      <c r="D2" s="161"/>
      <c r="E2" s="161"/>
      <c r="F2" s="161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2" t="s">
        <v>627</v>
      </c>
      <c r="B3" s="163"/>
      <c r="C3" s="163"/>
      <c r="D3" s="163"/>
      <c r="E3" s="163"/>
      <c r="F3" s="163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4" t="s">
        <v>35</v>
      </c>
      <c r="B5" s="164"/>
      <c r="C5" s="164"/>
      <c r="D5" s="164"/>
      <c r="E5" s="164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5" t="s">
        <v>37</v>
      </c>
      <c r="C10" s="165"/>
      <c r="D10" s="165"/>
      <c r="E10" s="165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5" t="s">
        <v>39</v>
      </c>
      <c r="C12" s="165"/>
      <c r="D12" s="165"/>
      <c r="E12" s="165"/>
    </row>
    <row r="13" spans="1:8" s="129" customFormat="1" ht="26.1" customHeight="1" x14ac:dyDescent="0.2">
      <c r="A13" s="133" t="s">
        <v>608</v>
      </c>
      <c r="B13" s="165" t="s">
        <v>40</v>
      </c>
      <c r="C13" s="165"/>
      <c r="D13" s="165"/>
      <c r="E13" s="165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A39" zoomScale="106" zoomScaleNormal="106" workbookViewId="0">
      <selection activeCell="G42" sqref="G42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5703125" style="22" customWidth="1"/>
    <col min="7" max="8" width="16.570312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3" t="s">
        <v>626</v>
      </c>
      <c r="B1" s="144"/>
      <c r="C1" s="144"/>
      <c r="D1" s="144"/>
      <c r="E1" s="144"/>
      <c r="F1" s="144"/>
      <c r="G1" s="16" t="s">
        <v>614</v>
      </c>
      <c r="H1" s="27">
        <v>2020</v>
      </c>
    </row>
    <row r="2" spans="1:8" s="18" customFormat="1" ht="18.95" customHeight="1" x14ac:dyDescent="0.25">
      <c r="A2" s="143" t="s">
        <v>618</v>
      </c>
      <c r="B2" s="144"/>
      <c r="C2" s="144"/>
      <c r="D2" s="144"/>
      <c r="E2" s="144"/>
      <c r="F2" s="144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3" t="s">
        <v>627</v>
      </c>
      <c r="B3" s="144"/>
      <c r="C3" s="144"/>
      <c r="D3" s="144"/>
      <c r="E3" s="144"/>
      <c r="F3" s="144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1129526.1399999999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3634.17</v>
      </c>
      <c r="D15" s="26">
        <v>4020.85</v>
      </c>
      <c r="E15" s="26">
        <v>5757.6</v>
      </c>
      <c r="F15" s="26">
        <v>5044.92</v>
      </c>
      <c r="G15" s="26">
        <v>5136.04</v>
      </c>
    </row>
    <row r="16" spans="1:8" x14ac:dyDescent="0.2">
      <c r="A16" s="24">
        <v>1124</v>
      </c>
      <c r="B16" s="22" t="s">
        <v>203</v>
      </c>
      <c r="C16" s="26">
        <v>13861809.17</v>
      </c>
      <c r="D16" s="26">
        <v>13023172.16</v>
      </c>
      <c r="E16" s="26">
        <v>11932688.630000001</v>
      </c>
      <c r="F16" s="26">
        <v>11577206.939999999</v>
      </c>
      <c r="G16" s="26">
        <v>11227663.57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50671.35</v>
      </c>
      <c r="D20" s="26">
        <v>50671.35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17614121.73</v>
      </c>
      <c r="D23" s="26">
        <v>17614121.73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18415.95</v>
      </c>
      <c r="D24" s="26">
        <v>18415.95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1200362.29</v>
      </c>
      <c r="D27" s="26">
        <v>1200362.29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893649.9</v>
      </c>
    </row>
    <row r="42" spans="1:8" x14ac:dyDescent="0.2">
      <c r="A42" s="24">
        <v>1151</v>
      </c>
      <c r="B42" s="22" t="s">
        <v>226</v>
      </c>
      <c r="C42" s="26">
        <v>893649.9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35686892.539999999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2602148.98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33084743.559999999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5609825.6300000008</v>
      </c>
      <c r="D62" s="26">
        <f t="shared" ref="D62:E62" si="0">SUM(D63:D70)</f>
        <v>344535.02</v>
      </c>
      <c r="E62" s="26">
        <f t="shared" si="0"/>
        <v>-1821820.7999999998</v>
      </c>
    </row>
    <row r="63" spans="1:9" x14ac:dyDescent="0.2">
      <c r="A63" s="24">
        <v>1241</v>
      </c>
      <c r="B63" s="22" t="s">
        <v>240</v>
      </c>
      <c r="C63" s="26">
        <v>1842090.54</v>
      </c>
      <c r="D63" s="26">
        <v>127483.81</v>
      </c>
      <c r="E63" s="26">
        <v>-781026.01</v>
      </c>
    </row>
    <row r="64" spans="1:9" x14ac:dyDescent="0.2">
      <c r="A64" s="24">
        <v>1242</v>
      </c>
      <c r="B64" s="22" t="s">
        <v>241</v>
      </c>
      <c r="C64" s="26">
        <v>62930.67</v>
      </c>
      <c r="D64" s="26">
        <v>6701.26</v>
      </c>
      <c r="E64" s="26">
        <v>-13461.5</v>
      </c>
    </row>
    <row r="65" spans="1:9" x14ac:dyDescent="0.2">
      <c r="A65" s="24">
        <v>1243</v>
      </c>
      <c r="B65" s="22" t="s">
        <v>242</v>
      </c>
      <c r="C65" s="26">
        <v>37000</v>
      </c>
      <c r="D65" s="26">
        <v>7400</v>
      </c>
      <c r="E65" s="26">
        <v>-7400</v>
      </c>
    </row>
    <row r="66" spans="1:9" x14ac:dyDescent="0.2">
      <c r="A66" s="24">
        <v>1244</v>
      </c>
      <c r="B66" s="22" t="s">
        <v>243</v>
      </c>
      <c r="C66" s="26">
        <v>1351302.04</v>
      </c>
      <c r="D66" s="26">
        <v>104159.47</v>
      </c>
      <c r="E66" s="26">
        <v>-422320.89</v>
      </c>
    </row>
    <row r="67" spans="1:9" x14ac:dyDescent="0.2">
      <c r="A67" s="24">
        <v>1245</v>
      </c>
      <c r="B67" s="22" t="s">
        <v>244</v>
      </c>
      <c r="C67" s="26">
        <v>94451.72</v>
      </c>
      <c r="D67" s="26">
        <v>905.17</v>
      </c>
      <c r="E67" s="26">
        <v>-5431.02</v>
      </c>
    </row>
    <row r="68" spans="1:9" x14ac:dyDescent="0.2">
      <c r="A68" s="24">
        <v>1246</v>
      </c>
      <c r="B68" s="22" t="s">
        <v>245</v>
      </c>
      <c r="C68" s="26">
        <v>2222050.66</v>
      </c>
      <c r="D68" s="26">
        <v>97885.31</v>
      </c>
      <c r="E68" s="26">
        <v>-592181.38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385966.54</v>
      </c>
      <c r="D74" s="26">
        <f>SUM(D75:D79)</f>
        <v>38596.660000000003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385966.54</v>
      </c>
      <c r="D75" s="26">
        <v>38596.660000000003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6618315.5700000003</v>
      </c>
      <c r="D110" s="26">
        <f>SUM(D111:D119)</f>
        <v>6618315.5700000003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7660.22</v>
      </c>
      <c r="D111" s="26">
        <f>C111</f>
        <v>7660.22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609489.9</v>
      </c>
      <c r="D112" s="26">
        <f t="shared" ref="D112:D119" si="1">C112</f>
        <v>609489.9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-0.01</v>
      </c>
      <c r="D113" s="26">
        <f t="shared" si="1"/>
        <v>-0.01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6000988.8200000003</v>
      </c>
      <c r="D117" s="26">
        <f t="shared" si="1"/>
        <v>6000988.8200000003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176.64</v>
      </c>
      <c r="D119" s="26">
        <f t="shared" si="1"/>
        <v>176.64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5703125" style="22" customWidth="1"/>
    <col min="5" max="5" width="16.5703125" style="22" customWidth="1"/>
    <col min="6" max="16384" width="9.140625" style="22"/>
  </cols>
  <sheetData>
    <row r="1" spans="1:5" s="28" customFormat="1" ht="18.95" customHeight="1" x14ac:dyDescent="0.25">
      <c r="A1" s="141" t="s">
        <v>626</v>
      </c>
      <c r="B1" s="141"/>
      <c r="C1" s="141"/>
      <c r="D1" s="16" t="s">
        <v>614</v>
      </c>
      <c r="E1" s="27">
        <v>2020</v>
      </c>
    </row>
    <row r="2" spans="1:5" s="18" customFormat="1" ht="18.95" customHeight="1" x14ac:dyDescent="0.25">
      <c r="A2" s="141" t="s">
        <v>621</v>
      </c>
      <c r="B2" s="141"/>
      <c r="C2" s="141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1" t="s">
        <v>627</v>
      </c>
      <c r="B3" s="141"/>
      <c r="C3" s="141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32700951.670000002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40437.51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40437.51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32660514.16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32660514.16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35490.199999999997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35490.199999999997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35490.199999999997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26837174.41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25391538.5</v>
      </c>
      <c r="D100" s="59">
        <f>C100/$C$99</f>
        <v>0.94613308063231383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12242226.569999998</v>
      </c>
      <c r="D101" s="59">
        <f t="shared" ref="D101:D164" si="0">C101/$C$99</f>
        <v>0.45616674777201327</v>
      </c>
      <c r="E101" s="58"/>
    </row>
    <row r="102" spans="1:5" x14ac:dyDescent="0.2">
      <c r="A102" s="56">
        <v>5111</v>
      </c>
      <c r="B102" s="53" t="s">
        <v>364</v>
      </c>
      <c r="C102" s="57">
        <v>7260731.9699999997</v>
      </c>
      <c r="D102" s="59">
        <f t="shared" si="0"/>
        <v>0.27054755687299642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1231089.45</v>
      </c>
      <c r="D104" s="59">
        <f t="shared" si="0"/>
        <v>4.5872543479885668E-2</v>
      </c>
      <c r="E104" s="58"/>
    </row>
    <row r="105" spans="1:5" x14ac:dyDescent="0.2">
      <c r="A105" s="56">
        <v>5114</v>
      </c>
      <c r="B105" s="53" t="s">
        <v>367</v>
      </c>
      <c r="C105" s="57">
        <v>1755402.7</v>
      </c>
      <c r="D105" s="59">
        <f t="shared" si="0"/>
        <v>6.5409371090344975E-2</v>
      </c>
      <c r="E105" s="58"/>
    </row>
    <row r="106" spans="1:5" x14ac:dyDescent="0.2">
      <c r="A106" s="56">
        <v>5115</v>
      </c>
      <c r="B106" s="53" t="s">
        <v>368</v>
      </c>
      <c r="C106" s="57">
        <v>1995002.45</v>
      </c>
      <c r="D106" s="59">
        <f t="shared" si="0"/>
        <v>7.43372763287862E-2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2601620.52</v>
      </c>
      <c r="D108" s="59">
        <f t="shared" si="0"/>
        <v>9.6940925309580678E-2</v>
      </c>
      <c r="E108" s="58"/>
    </row>
    <row r="109" spans="1:5" x14ac:dyDescent="0.2">
      <c r="A109" s="56">
        <v>5121</v>
      </c>
      <c r="B109" s="53" t="s">
        <v>371</v>
      </c>
      <c r="C109" s="57">
        <v>337507.1</v>
      </c>
      <c r="D109" s="59">
        <f t="shared" si="0"/>
        <v>1.257610413241712E-2</v>
      </c>
      <c r="E109" s="58"/>
    </row>
    <row r="110" spans="1:5" x14ac:dyDescent="0.2">
      <c r="A110" s="56">
        <v>5122</v>
      </c>
      <c r="B110" s="53" t="s">
        <v>372</v>
      </c>
      <c r="C110" s="57">
        <v>15697.26</v>
      </c>
      <c r="D110" s="59">
        <f t="shared" si="0"/>
        <v>5.849073289232315E-4</v>
      </c>
      <c r="E110" s="58"/>
    </row>
    <row r="111" spans="1:5" x14ac:dyDescent="0.2">
      <c r="A111" s="56">
        <v>5123</v>
      </c>
      <c r="B111" s="53" t="s">
        <v>373</v>
      </c>
      <c r="C111" s="57">
        <v>17698.599999999999</v>
      </c>
      <c r="D111" s="59">
        <f t="shared" si="0"/>
        <v>6.5948075343599474E-4</v>
      </c>
      <c r="E111" s="58"/>
    </row>
    <row r="112" spans="1:5" x14ac:dyDescent="0.2">
      <c r="A112" s="56">
        <v>5124</v>
      </c>
      <c r="B112" s="53" t="s">
        <v>374</v>
      </c>
      <c r="C112" s="57">
        <v>1264228.98</v>
      </c>
      <c r="D112" s="59">
        <f t="shared" si="0"/>
        <v>4.7107380258665614E-2</v>
      </c>
      <c r="E112" s="58"/>
    </row>
    <row r="113" spans="1:5" x14ac:dyDescent="0.2">
      <c r="A113" s="56">
        <v>5125</v>
      </c>
      <c r="B113" s="53" t="s">
        <v>375</v>
      </c>
      <c r="C113" s="57">
        <v>23436.21</v>
      </c>
      <c r="D113" s="59">
        <f t="shared" si="0"/>
        <v>8.7327412498639412E-4</v>
      </c>
      <c r="E113" s="58"/>
    </row>
    <row r="114" spans="1:5" x14ac:dyDescent="0.2">
      <c r="A114" s="56">
        <v>5126</v>
      </c>
      <c r="B114" s="53" t="s">
        <v>376</v>
      </c>
      <c r="C114" s="57">
        <v>309319.25</v>
      </c>
      <c r="D114" s="59">
        <f t="shared" si="0"/>
        <v>1.1525775600457484E-2</v>
      </c>
      <c r="E114" s="58"/>
    </row>
    <row r="115" spans="1:5" x14ac:dyDescent="0.2">
      <c r="A115" s="56">
        <v>5127</v>
      </c>
      <c r="B115" s="53" t="s">
        <v>377</v>
      </c>
      <c r="C115" s="57">
        <v>140803.46</v>
      </c>
      <c r="D115" s="59">
        <f t="shared" si="0"/>
        <v>5.2465828871885323E-3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492929.66</v>
      </c>
      <c r="D117" s="59">
        <f t="shared" si="0"/>
        <v>1.836742022350631E-2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10547691.41</v>
      </c>
      <c r="D118" s="59">
        <f t="shared" si="0"/>
        <v>0.39302540755071985</v>
      </c>
      <c r="E118" s="58"/>
    </row>
    <row r="119" spans="1:5" x14ac:dyDescent="0.2">
      <c r="A119" s="56">
        <v>5131</v>
      </c>
      <c r="B119" s="53" t="s">
        <v>381</v>
      </c>
      <c r="C119" s="57">
        <v>7736772.9199999999</v>
      </c>
      <c r="D119" s="59">
        <f t="shared" si="0"/>
        <v>0.28828567425925222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383</v>
      </c>
      <c r="C121" s="57">
        <v>712426.42</v>
      </c>
      <c r="D121" s="59">
        <f t="shared" si="0"/>
        <v>2.6546252936916395E-2</v>
      </c>
      <c r="E121" s="58"/>
    </row>
    <row r="122" spans="1:5" x14ac:dyDescent="0.2">
      <c r="A122" s="56">
        <v>5134</v>
      </c>
      <c r="B122" s="53" t="s">
        <v>384</v>
      </c>
      <c r="C122" s="57">
        <v>169961.58</v>
      </c>
      <c r="D122" s="59">
        <f t="shared" si="0"/>
        <v>6.3330653742992155E-3</v>
      </c>
      <c r="E122" s="58"/>
    </row>
    <row r="123" spans="1:5" x14ac:dyDescent="0.2">
      <c r="A123" s="56">
        <v>5135</v>
      </c>
      <c r="B123" s="53" t="s">
        <v>385</v>
      </c>
      <c r="C123" s="57">
        <v>273832.33</v>
      </c>
      <c r="D123" s="59">
        <f t="shared" si="0"/>
        <v>1.0203470969654887E-2</v>
      </c>
      <c r="E123" s="58"/>
    </row>
    <row r="124" spans="1:5" x14ac:dyDescent="0.2">
      <c r="A124" s="56">
        <v>5136</v>
      </c>
      <c r="B124" s="53" t="s">
        <v>386</v>
      </c>
      <c r="C124" s="57">
        <v>60455.59</v>
      </c>
      <c r="D124" s="59">
        <f t="shared" si="0"/>
        <v>2.2526808924218634E-3</v>
      </c>
      <c r="E124" s="58"/>
    </row>
    <row r="125" spans="1:5" x14ac:dyDescent="0.2">
      <c r="A125" s="56">
        <v>5137</v>
      </c>
      <c r="B125" s="53" t="s">
        <v>387</v>
      </c>
      <c r="C125" s="57">
        <v>3866.27</v>
      </c>
      <c r="D125" s="59">
        <f t="shared" si="0"/>
        <v>1.4406397413281184E-4</v>
      </c>
      <c r="E125" s="58"/>
    </row>
    <row r="126" spans="1:5" x14ac:dyDescent="0.2">
      <c r="A126" s="56">
        <v>5138</v>
      </c>
      <c r="B126" s="53" t="s">
        <v>388</v>
      </c>
      <c r="C126" s="57">
        <v>17964.48</v>
      </c>
      <c r="D126" s="59">
        <f t="shared" si="0"/>
        <v>6.6938790669803601E-4</v>
      </c>
      <c r="E126" s="58"/>
    </row>
    <row r="127" spans="1:5" x14ac:dyDescent="0.2">
      <c r="A127" s="56">
        <v>5139</v>
      </c>
      <c r="B127" s="53" t="s">
        <v>389</v>
      </c>
      <c r="C127" s="57">
        <v>1572411.82</v>
      </c>
      <c r="D127" s="59">
        <f t="shared" si="0"/>
        <v>5.8590811237344421E-2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0</v>
      </c>
      <c r="D128" s="59">
        <f t="shared" si="0"/>
        <v>0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1062504.23</v>
      </c>
      <c r="D161" s="59">
        <f t="shared" si="0"/>
        <v>3.9590763683530421E-2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1062504.23</v>
      </c>
      <c r="D168" s="59">
        <f t="shared" si="1"/>
        <v>3.9590763683530421E-2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1062504.23</v>
      </c>
      <c r="D170" s="59">
        <f t="shared" si="1"/>
        <v>3.9590763683530421E-2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383131.68000000005</v>
      </c>
      <c r="D186" s="59">
        <f t="shared" si="1"/>
        <v>1.4276155684155724E-2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383131.68000000005</v>
      </c>
      <c r="D187" s="59">
        <f t="shared" si="1"/>
        <v>1.4276155684155724E-2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344535.02</v>
      </c>
      <c r="D192" s="59">
        <f t="shared" si="1"/>
        <v>1.2837976708591953E-2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38596.660000000003</v>
      </c>
      <c r="D194" s="59">
        <f t="shared" si="1"/>
        <v>1.4381789755637693E-3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5703125" style="31" customWidth="1"/>
    <col min="6" max="16384" width="9.140625" style="31"/>
  </cols>
  <sheetData>
    <row r="1" spans="1:5" ht="18.95" customHeight="1" x14ac:dyDescent="0.2">
      <c r="A1" s="145" t="s">
        <v>626</v>
      </c>
      <c r="B1" s="145"/>
      <c r="C1" s="145"/>
      <c r="D1" s="29" t="s">
        <v>614</v>
      </c>
      <c r="E1" s="30">
        <v>2020</v>
      </c>
    </row>
    <row r="2" spans="1:5" ht="18.95" customHeight="1" x14ac:dyDescent="0.2">
      <c r="A2" s="145" t="s">
        <v>622</v>
      </c>
      <c r="B2" s="145"/>
      <c r="C2" s="145"/>
      <c r="D2" s="16" t="s">
        <v>619</v>
      </c>
      <c r="E2" s="30" t="str">
        <f>ESF!H2</f>
        <v>TRIMESTRAL</v>
      </c>
    </row>
    <row r="3" spans="1:5" ht="18.95" customHeight="1" x14ac:dyDescent="0.2">
      <c r="A3" s="145" t="s">
        <v>627</v>
      </c>
      <c r="B3" s="145"/>
      <c r="C3" s="145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2469632.65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5911006.4900000002</v>
      </c>
    </row>
    <row r="15" spans="1:5" x14ac:dyDescent="0.2">
      <c r="A15" s="35">
        <v>3220</v>
      </c>
      <c r="B15" s="31" t="s">
        <v>474</v>
      </c>
      <c r="C15" s="36">
        <v>61370007.399999999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425781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5" t="s">
        <v>626</v>
      </c>
      <c r="B1" s="145"/>
      <c r="C1" s="145"/>
      <c r="D1" s="29" t="s">
        <v>614</v>
      </c>
      <c r="E1" s="30">
        <v>2020</v>
      </c>
    </row>
    <row r="2" spans="1:5" s="37" customFormat="1" ht="18.95" customHeight="1" x14ac:dyDescent="0.25">
      <c r="A2" s="145" t="s">
        <v>623</v>
      </c>
      <c r="B2" s="145"/>
      <c r="C2" s="145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5" t="s">
        <v>627</v>
      </c>
      <c r="B3" s="145"/>
      <c r="C3" s="145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19355714.289999999</v>
      </c>
      <c r="D10" s="36">
        <v>16184634.710000001</v>
      </c>
    </row>
    <row r="11" spans="1:5" x14ac:dyDescent="0.2">
      <c r="A11" s="35">
        <v>1114</v>
      </c>
      <c r="B11" s="31" t="s">
        <v>198</v>
      </c>
      <c r="C11" s="36">
        <v>1129526.1399999999</v>
      </c>
      <c r="D11" s="36">
        <v>1096306.8500000001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20485240.43</v>
      </c>
      <c r="D15" s="36">
        <f>SUM(D8:D14)</f>
        <v>17280941.560000002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35686892.539999999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2602148.98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33084743.559999999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5609825.6300000008</v>
      </c>
    </row>
    <row r="29" spans="1:5" x14ac:dyDescent="0.2">
      <c r="A29" s="35">
        <v>1241</v>
      </c>
      <c r="B29" s="31" t="s">
        <v>240</v>
      </c>
      <c r="C29" s="36">
        <v>1842090.54</v>
      </c>
    </row>
    <row r="30" spans="1:5" x14ac:dyDescent="0.2">
      <c r="A30" s="35">
        <v>1242</v>
      </c>
      <c r="B30" s="31" t="s">
        <v>241</v>
      </c>
      <c r="C30" s="36">
        <v>62930.67</v>
      </c>
    </row>
    <row r="31" spans="1:5" x14ac:dyDescent="0.2">
      <c r="A31" s="35">
        <v>1243</v>
      </c>
      <c r="B31" s="31" t="s">
        <v>242</v>
      </c>
      <c r="C31" s="36">
        <v>37000</v>
      </c>
    </row>
    <row r="32" spans="1:5" x14ac:dyDescent="0.2">
      <c r="A32" s="35">
        <v>1244</v>
      </c>
      <c r="B32" s="31" t="s">
        <v>243</v>
      </c>
      <c r="C32" s="36">
        <v>1351302.04</v>
      </c>
    </row>
    <row r="33" spans="1:5" x14ac:dyDescent="0.2">
      <c r="A33" s="35">
        <v>1245</v>
      </c>
      <c r="B33" s="31" t="s">
        <v>244</v>
      </c>
      <c r="C33" s="36">
        <v>94451.72</v>
      </c>
    </row>
    <row r="34" spans="1:5" x14ac:dyDescent="0.2">
      <c r="A34" s="35">
        <v>1246</v>
      </c>
      <c r="B34" s="31" t="s">
        <v>245</v>
      </c>
      <c r="C34" s="36">
        <v>2222050.66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385966.54</v>
      </c>
    </row>
    <row r="38" spans="1:5" x14ac:dyDescent="0.2">
      <c r="A38" s="35">
        <v>1251</v>
      </c>
      <c r="B38" s="31" t="s">
        <v>250</v>
      </c>
      <c r="C38" s="36">
        <v>385966.54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383131.68000000005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383131.68000000005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344535.02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38596.660000000003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2019-02-13T21:19:08Z</cp:lastPrinted>
  <dcterms:created xsi:type="dcterms:W3CDTF">2012-12-11T20:36:24Z</dcterms:created>
  <dcterms:modified xsi:type="dcterms:W3CDTF">2021-03-01T21:24:31Z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